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amsternicki/Desktop/"/>
    </mc:Choice>
  </mc:AlternateContent>
  <xr:revisionPtr revIDLastSave="0" documentId="13_ncr:1_{41898F71-67ED-0140-9206-F3CBFEDBEF4F}" xr6:coauthVersionLast="47" xr6:coauthVersionMax="47" xr10:uidLastSave="{00000000-0000-0000-0000-000000000000}"/>
  <bookViews>
    <workbookView xWindow="0" yWindow="0" windowWidth="28800" windowHeight="18000" xr2:uid="{E7862F31-B2C2-0E44-9C5A-94DBA68504F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D12" i="1"/>
  <c r="D13" i="1" l="1"/>
  <c r="D19" i="1"/>
  <c r="D20" i="1"/>
</calcChain>
</file>

<file path=xl/sharedStrings.xml><?xml version="1.0" encoding="utf-8"?>
<sst xmlns="http://schemas.openxmlformats.org/spreadsheetml/2006/main" count="68" uniqueCount="27">
  <si>
    <t xml:space="preserve">LATA </t>
  </si>
  <si>
    <t>WARTOŚĆ NETTO PLN</t>
  </si>
  <si>
    <t>ILOŚĆ WYPRODUKOWANEJ ENERGII kWh</t>
  </si>
  <si>
    <t>CENA ENERGII kWh</t>
  </si>
  <si>
    <t>WARTOŚĆ SPRZEDAŻY ŚWIADECTW ENERGETYCZNYCH</t>
  </si>
  <si>
    <t>LATA</t>
  </si>
  <si>
    <t>ILOŚĆ WYTWORZONYCH ŚWIADECTW kWh</t>
  </si>
  <si>
    <t>ŚREDNIA CENA W ROKU PLN</t>
  </si>
  <si>
    <t>WARTOŚĆ SPRZEDAŻY PALIWA ILOŚĆ I OSIĄGNIĘTY ZYSK</t>
  </si>
  <si>
    <t>OSIĄGNIETY ZYSK</t>
  </si>
  <si>
    <t>WARTOŚĆ SPRZEDAŻY USŁUG (HANGAROWANIE, OPŁATY LOTNISKOWE)</t>
  </si>
  <si>
    <t>WARTOŚĆ OTRZYMANYCH DOTACJI Z ARMIR</t>
  </si>
  <si>
    <t>FOTOWOLTAIKA GRYŹLINY SP. Z O.O.</t>
  </si>
  <si>
    <t>ILOŚĆ SPRZEDANEGO PALIWA W LITRACH</t>
  </si>
  <si>
    <t xml:space="preserve">WARTOŚĆ SPRZEDAŻY WYPRODUKOWANEJ ENERGII ELEKTRYCZNEJ W FARMIE ENERGETYCZNEJ </t>
  </si>
  <si>
    <t xml:space="preserve"> </t>
  </si>
  <si>
    <t>WARTOŚĆ SPRZEDAZY DREWNA OTRZYMANEGO Z TRZEBIEŻY LASU</t>
  </si>
  <si>
    <t>WARTOŚĆ WPŁYWÓW Z DZIERŻAWY GRUNTÓW</t>
  </si>
  <si>
    <t>WARTOŚĆ WPŁYWÓW Z DZIERZAWY GRUNTÓW I SPRZEDAZY BILETÓW PODCZAS PIKNIKU LOTNICZEGO</t>
  </si>
  <si>
    <t xml:space="preserve"> SPRZEDAŻ WYPRODUKOWANEJ ENERGII ELEKTRYCZNEJ </t>
  </si>
  <si>
    <t>SPRZEDAŻ ŚWIADECTW ENERGETYCZNYCH</t>
  </si>
  <si>
    <t xml:space="preserve"> SPRZEDAŻ PALIWA </t>
  </si>
  <si>
    <t>SPRZEDAŻ USŁUG (HANGAROWANIE, OPŁATY LOTNISKOWE)</t>
  </si>
  <si>
    <t>DZIERŻAWY GRUNTÓW</t>
  </si>
  <si>
    <t>WPŁYWY Z PIKNIKU LOTNICZEGO</t>
  </si>
  <si>
    <t>SPRZEDAŻ DREWNA Z TRZEBIEŻY LASU</t>
  </si>
  <si>
    <t>WARTOŚĆ PRZYCHODÓW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</si>
</sst>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2" x14ac:knownFonts="1"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3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/>
    <xf numFmtId="9" fontId="0" fillId="0" borderId="0" xfId="0" applyNumberFormat="1"/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Sprzedaży Fotowoltaika Gryźliny Sp. z o.o.</a:t>
            </a:r>
          </a:p>
        </c:rich>
      </c:tx>
      <c:layout>
        <c:manualLayout>
          <c:xMode val="edge"/>
          <c:yMode val="edge"/>
          <c:x val="2.1457288793378767E-2"/>
          <c:y val="1.6141308043307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4174404356590506"/>
          <c:w val="0.60815126477185388"/>
          <c:h val="0.858255956434094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Arkusz1!$N$12:$N$19</c:f>
              <c:strCache>
                <c:ptCount val="8"/>
                <c:pt idx="0">
                  <c:v> SPRZEDAŻ WYPRODUKOWANEJ ENERGII ELEKTRYCZNEJ </c:v>
                </c:pt>
                <c:pt idx="1">
                  <c:v>SPRZEDAŻ ŚWIADECTW ENERGETYCZNYCH</c:v>
                </c:pt>
                <c:pt idx="2">
                  <c:v> SPRZEDAŻ PALIWA </c:v>
                </c:pt>
                <c:pt idx="3">
                  <c:v>SPRZEDAŻ USŁUG (HANGAROWANIE, OPŁATY LOTNISKOWE)</c:v>
                </c:pt>
                <c:pt idx="4">
                  <c:v>WARTOŚĆ OTRZYMANYCH DOTACJI Z ARMIR</c:v>
                </c:pt>
                <c:pt idx="5">
                  <c:v>DZIERŻAWY GRUNTÓW</c:v>
                </c:pt>
                <c:pt idx="6">
                  <c:v>WPŁYWY Z PIKNIKU LOTNICZEGO</c:v>
                </c:pt>
                <c:pt idx="7">
                  <c:v>SPRZEDAŻ DREWNA Z TRZEBIEŻY LASU</c:v>
                </c:pt>
              </c:strCache>
            </c:strRef>
          </c:cat>
          <c:val>
            <c:numRef>
              <c:f>Arkusz1!$O$12:$O$19</c:f>
              <c:numCache>
                <c:formatCode>#,##0</c:formatCode>
                <c:ptCount val="8"/>
                <c:pt idx="0">
                  <c:v>345499</c:v>
                </c:pt>
                <c:pt idx="1">
                  <c:v>71479</c:v>
                </c:pt>
                <c:pt idx="2">
                  <c:v>236741</c:v>
                </c:pt>
                <c:pt idx="3">
                  <c:v>82524</c:v>
                </c:pt>
                <c:pt idx="4">
                  <c:v>204253</c:v>
                </c:pt>
                <c:pt idx="5">
                  <c:v>48430</c:v>
                </c:pt>
                <c:pt idx="6">
                  <c:v>219612</c:v>
                </c:pt>
                <c:pt idx="7">
                  <c:v>236459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A-4149-94E6-B9700E7C66F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Arkusz1!$N$12:$N$19</c:f>
              <c:strCache>
                <c:ptCount val="8"/>
                <c:pt idx="0">
                  <c:v> SPRZEDAŻ WYPRODUKOWANEJ ENERGII ELEKTRYCZNEJ </c:v>
                </c:pt>
                <c:pt idx="1">
                  <c:v>SPRZEDAŻ ŚWIADECTW ENERGETYCZNYCH</c:v>
                </c:pt>
                <c:pt idx="2">
                  <c:v> SPRZEDAŻ PALIWA </c:v>
                </c:pt>
                <c:pt idx="3">
                  <c:v>SPRZEDAŻ USŁUG (HANGAROWANIE, OPŁATY LOTNISKOWE)</c:v>
                </c:pt>
                <c:pt idx="4">
                  <c:v>WARTOŚĆ OTRZYMANYCH DOTACJI Z ARMIR</c:v>
                </c:pt>
                <c:pt idx="5">
                  <c:v>DZIERŻAWY GRUNTÓW</c:v>
                </c:pt>
                <c:pt idx="6">
                  <c:v>WPŁYWY Z PIKNIKU LOTNICZEGO</c:v>
                </c:pt>
                <c:pt idx="7">
                  <c:v>SPRZEDAŻ DREWNA Z TRZEBIEŻY LASU</c:v>
                </c:pt>
              </c:strCache>
            </c:strRef>
          </c:cat>
          <c:val>
            <c:numRef>
              <c:f>Arkusz1!$P$12:$P$19</c:f>
              <c:numCache>
                <c:formatCode>General</c:formatCode>
                <c:ptCount val="8"/>
                <c:pt idx="0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A-4149-94E6-B9700E7C66F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64142</xdr:colOff>
      <xdr:row>0</xdr:row>
      <xdr:rowOff>0</xdr:rowOff>
    </xdr:from>
    <xdr:to>
      <xdr:col>12</xdr:col>
      <xdr:colOff>795355</xdr:colOff>
      <xdr:row>17</xdr:row>
      <xdr:rowOff>141110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id="{9BBEBA5A-6A93-AFDE-0BA8-23B78C745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72C5-FD99-414B-9D6A-BF8A0FB9FEAF}">
  <dimension ref="A1:S58"/>
  <sheetViews>
    <sheetView tabSelected="1" zoomScale="99" workbookViewId="0"/>
  </sheetViews>
  <sheetFormatPr baseColWidth="10" defaultRowHeight="16" x14ac:dyDescent="0.2"/>
  <cols>
    <col min="2" max="2" width="19" customWidth="1"/>
    <col min="3" max="3" width="20.33203125" customWidth="1"/>
    <col min="4" max="4" width="19.1640625" customWidth="1"/>
    <col min="15" max="15" width="19" customWidth="1"/>
  </cols>
  <sheetData>
    <row r="1" spans="1:16" ht="24" x14ac:dyDescent="0.3">
      <c r="A1" s="6" t="s">
        <v>12</v>
      </c>
    </row>
    <row r="2" spans="1:16" ht="24" x14ac:dyDescent="0.3">
      <c r="A2" s="6"/>
    </row>
    <row r="3" spans="1:16" ht="24" x14ac:dyDescent="0.3">
      <c r="A3" s="6" t="s">
        <v>26</v>
      </c>
    </row>
    <row r="4" spans="1:16" ht="24" x14ac:dyDescent="0.3">
      <c r="A4" s="6"/>
    </row>
    <row r="5" spans="1:16" ht="34" x14ac:dyDescent="0.2">
      <c r="A5" s="3" t="s">
        <v>0</v>
      </c>
      <c r="B5" s="4" t="s">
        <v>1</v>
      </c>
    </row>
    <row r="6" spans="1:16" x14ac:dyDescent="0.2">
      <c r="A6" s="3">
        <v>2023</v>
      </c>
      <c r="B6" s="7">
        <f>B12+B19+B25+B31+B37+B43+B49+B55</f>
        <v>1444997</v>
      </c>
    </row>
    <row r="7" spans="1:16" x14ac:dyDescent="0.2">
      <c r="A7" s="1">
        <v>2022</v>
      </c>
      <c r="B7" s="2">
        <f>B13+B20+B26+B32+B38+B44+B50</f>
        <v>1298310</v>
      </c>
    </row>
    <row r="9" spans="1:16" x14ac:dyDescent="0.2">
      <c r="A9" t="s">
        <v>14</v>
      </c>
    </row>
    <row r="11" spans="1:16" ht="50" customHeight="1" x14ac:dyDescent="0.2">
      <c r="A11" s="3" t="s">
        <v>0</v>
      </c>
      <c r="B11" s="4" t="s">
        <v>1</v>
      </c>
      <c r="C11" s="4" t="s">
        <v>2</v>
      </c>
      <c r="D11" s="4" t="s">
        <v>3</v>
      </c>
      <c r="O11" t="s">
        <v>15</v>
      </c>
    </row>
    <row r="12" spans="1:16" ht="19" customHeight="1" x14ac:dyDescent="0.2">
      <c r="A12" s="3">
        <v>2023</v>
      </c>
      <c r="B12" s="7">
        <v>345499</v>
      </c>
      <c r="C12" s="7">
        <v>778050</v>
      </c>
      <c r="D12" s="8">
        <f>B12/C12</f>
        <v>0.44405757984705352</v>
      </c>
      <c r="N12" t="s">
        <v>19</v>
      </c>
      <c r="O12" s="7">
        <v>345499</v>
      </c>
      <c r="P12" s="14" t="s">
        <v>15</v>
      </c>
    </row>
    <row r="13" spans="1:16" x14ac:dyDescent="0.2">
      <c r="A13" s="1">
        <v>2022</v>
      </c>
      <c r="B13" s="2">
        <v>570928</v>
      </c>
      <c r="C13" s="2">
        <v>872123</v>
      </c>
      <c r="D13" s="8">
        <f>B13/C13</f>
        <v>0.6546416044525829</v>
      </c>
      <c r="N13" t="s">
        <v>20</v>
      </c>
      <c r="O13" s="7">
        <v>71479</v>
      </c>
    </row>
    <row r="14" spans="1:16" x14ac:dyDescent="0.2">
      <c r="N14" t="s">
        <v>21</v>
      </c>
      <c r="O14" s="7">
        <v>236741</v>
      </c>
    </row>
    <row r="15" spans="1:16" x14ac:dyDescent="0.2">
      <c r="N15" t="s">
        <v>22</v>
      </c>
      <c r="O15" s="7">
        <v>82524</v>
      </c>
    </row>
    <row r="16" spans="1:16" x14ac:dyDescent="0.2">
      <c r="A16" t="s">
        <v>4</v>
      </c>
      <c r="N16" t="s">
        <v>11</v>
      </c>
      <c r="O16" s="7">
        <v>204253</v>
      </c>
    </row>
    <row r="17" spans="1:19" x14ac:dyDescent="0.2">
      <c r="N17" s="13" t="s">
        <v>23</v>
      </c>
      <c r="O17" s="7">
        <v>48430</v>
      </c>
      <c r="P17" s="13"/>
      <c r="Q17" s="13"/>
    </row>
    <row r="18" spans="1:19" ht="51" x14ac:dyDescent="0.2">
      <c r="A18" s="3" t="s">
        <v>5</v>
      </c>
      <c r="B18" s="4" t="s">
        <v>1</v>
      </c>
      <c r="C18" s="4" t="s">
        <v>6</v>
      </c>
      <c r="D18" s="4" t="s">
        <v>7</v>
      </c>
      <c r="G18" s="12" t="s">
        <v>15</v>
      </c>
      <c r="N18" s="13" t="s">
        <v>24</v>
      </c>
      <c r="O18" s="7">
        <v>219612</v>
      </c>
      <c r="P18" s="13"/>
      <c r="Q18" s="13"/>
      <c r="R18" s="13"/>
      <c r="S18" s="13"/>
    </row>
    <row r="19" spans="1:19" x14ac:dyDescent="0.2">
      <c r="A19" s="3">
        <v>2023</v>
      </c>
      <c r="B19" s="7">
        <v>71479</v>
      </c>
      <c r="C19" s="7">
        <v>778050</v>
      </c>
      <c r="D19" s="5">
        <f>(B19/C19)*1000</f>
        <v>91.869417132575023</v>
      </c>
      <c r="N19" t="s">
        <v>25</v>
      </c>
      <c r="O19" s="7">
        <v>236459</v>
      </c>
    </row>
    <row r="20" spans="1:19" ht="17" x14ac:dyDescent="0.2">
      <c r="A20" s="1">
        <v>2022</v>
      </c>
      <c r="B20" s="2">
        <v>142060</v>
      </c>
      <c r="C20" s="2">
        <v>837871</v>
      </c>
      <c r="D20" s="5">
        <f>(B20/C20)*1000</f>
        <v>169.54877302114528</v>
      </c>
      <c r="O20" s="15" t="s">
        <v>15</v>
      </c>
    </row>
    <row r="21" spans="1:19" ht="17" x14ac:dyDescent="0.2">
      <c r="O21" s="15" t="s">
        <v>15</v>
      </c>
    </row>
    <row r="22" spans="1:19" x14ac:dyDescent="0.2">
      <c r="A22" t="s">
        <v>8</v>
      </c>
    </row>
    <row r="24" spans="1:19" ht="34" x14ac:dyDescent="0.2">
      <c r="A24" s="3" t="s">
        <v>5</v>
      </c>
      <c r="B24" s="4" t="s">
        <v>1</v>
      </c>
      <c r="C24" s="4" t="s">
        <v>13</v>
      </c>
      <c r="D24" s="4" t="s">
        <v>9</v>
      </c>
      <c r="O24" s="16" t="s">
        <v>15</v>
      </c>
    </row>
    <row r="25" spans="1:19" ht="17" x14ac:dyDescent="0.2">
      <c r="A25" s="3">
        <v>2023</v>
      </c>
      <c r="B25" s="7">
        <v>236741</v>
      </c>
      <c r="C25" s="7">
        <v>30839</v>
      </c>
      <c r="D25" s="7">
        <v>51410</v>
      </c>
      <c r="N25" t="s">
        <v>15</v>
      </c>
      <c r="O25" s="15" t="s">
        <v>15</v>
      </c>
    </row>
    <row r="26" spans="1:19" x14ac:dyDescent="0.2">
      <c r="A26" s="1">
        <v>2022</v>
      </c>
      <c r="B26" s="2">
        <v>234218</v>
      </c>
      <c r="C26" s="2">
        <v>32593</v>
      </c>
      <c r="D26" s="2">
        <v>35276</v>
      </c>
      <c r="O26" s="10" t="s">
        <v>15</v>
      </c>
    </row>
    <row r="27" spans="1:19" x14ac:dyDescent="0.2">
      <c r="O27" s="17" t="s">
        <v>15</v>
      </c>
    </row>
    <row r="28" spans="1:19" x14ac:dyDescent="0.2">
      <c r="A28" t="s">
        <v>10</v>
      </c>
      <c r="O28" s="17"/>
    </row>
    <row r="29" spans="1:19" x14ac:dyDescent="0.2">
      <c r="O29" s="17"/>
    </row>
    <row r="30" spans="1:19" ht="34" x14ac:dyDescent="0.2">
      <c r="A30" s="3" t="s">
        <v>5</v>
      </c>
      <c r="B30" s="4" t="s">
        <v>1</v>
      </c>
      <c r="O30" s="16" t="s">
        <v>15</v>
      </c>
    </row>
    <row r="31" spans="1:19" ht="17" x14ac:dyDescent="0.2">
      <c r="A31" s="3">
        <v>2023</v>
      </c>
      <c r="B31" s="7">
        <v>82524</v>
      </c>
      <c r="O31" s="15" t="s">
        <v>15</v>
      </c>
    </row>
    <row r="32" spans="1:19" x14ac:dyDescent="0.2">
      <c r="A32" s="1">
        <v>2022</v>
      </c>
      <c r="B32" s="2">
        <v>41002</v>
      </c>
      <c r="O32" s="10" t="s">
        <v>15</v>
      </c>
    </row>
    <row r="33" spans="1:15" x14ac:dyDescent="0.2">
      <c r="O33" s="17"/>
    </row>
    <row r="34" spans="1:15" x14ac:dyDescent="0.2">
      <c r="A34" t="s">
        <v>11</v>
      </c>
      <c r="O34" s="17"/>
    </row>
    <row r="35" spans="1:15" x14ac:dyDescent="0.2">
      <c r="O35" s="17"/>
    </row>
    <row r="36" spans="1:15" ht="34" x14ac:dyDescent="0.2">
      <c r="A36" s="3" t="s">
        <v>5</v>
      </c>
      <c r="B36" s="4" t="s">
        <v>1</v>
      </c>
      <c r="O36" s="16" t="s">
        <v>15</v>
      </c>
    </row>
    <row r="37" spans="1:15" ht="17" x14ac:dyDescent="0.2">
      <c r="A37" s="3">
        <v>2023</v>
      </c>
      <c r="B37" s="7">
        <v>204253</v>
      </c>
      <c r="O37" s="15" t="s">
        <v>15</v>
      </c>
    </row>
    <row r="38" spans="1:15" x14ac:dyDescent="0.2">
      <c r="A38" s="1">
        <v>2022</v>
      </c>
      <c r="B38" s="2">
        <v>210577</v>
      </c>
      <c r="O38" s="10" t="s">
        <v>15</v>
      </c>
    </row>
    <row r="39" spans="1:15" x14ac:dyDescent="0.2">
      <c r="A39" s="9"/>
      <c r="B39" s="10"/>
      <c r="O39" s="10"/>
    </row>
    <row r="40" spans="1:15" x14ac:dyDescent="0.2">
      <c r="A40" s="11" t="s">
        <v>17</v>
      </c>
      <c r="B40" s="11"/>
      <c r="C40" s="11"/>
      <c r="D40" s="11"/>
      <c r="O40" s="17"/>
    </row>
    <row r="41" spans="1:15" x14ac:dyDescent="0.2">
      <c r="A41" s="9"/>
      <c r="B41" s="10"/>
      <c r="O41" s="10"/>
    </row>
    <row r="42" spans="1:15" ht="34" x14ac:dyDescent="0.2">
      <c r="A42" s="3" t="s">
        <v>5</v>
      </c>
      <c r="B42" s="4" t="s">
        <v>1</v>
      </c>
      <c r="O42" s="16" t="s">
        <v>15</v>
      </c>
    </row>
    <row r="43" spans="1:15" ht="17" x14ac:dyDescent="0.2">
      <c r="A43" s="3">
        <v>2023</v>
      </c>
      <c r="B43" s="7">
        <v>48430</v>
      </c>
      <c r="O43" s="15" t="s">
        <v>15</v>
      </c>
    </row>
    <row r="44" spans="1:15" x14ac:dyDescent="0.2">
      <c r="A44" s="1">
        <v>2022</v>
      </c>
      <c r="B44" s="2">
        <v>23100</v>
      </c>
      <c r="O44" s="10" t="s">
        <v>15</v>
      </c>
    </row>
    <row r="45" spans="1:15" x14ac:dyDescent="0.2">
      <c r="A45" s="9"/>
      <c r="B45" s="10"/>
      <c r="O45" s="10"/>
    </row>
    <row r="46" spans="1:15" x14ac:dyDescent="0.2">
      <c r="A46" s="11" t="s">
        <v>18</v>
      </c>
      <c r="B46" s="11"/>
      <c r="C46" s="11"/>
      <c r="D46" s="11"/>
      <c r="E46" s="11"/>
      <c r="F46" s="11"/>
      <c r="O46" s="17"/>
    </row>
    <row r="47" spans="1:15" x14ac:dyDescent="0.2">
      <c r="A47" s="9"/>
      <c r="B47" s="10"/>
      <c r="O47" s="10"/>
    </row>
    <row r="48" spans="1:15" ht="34" x14ac:dyDescent="0.2">
      <c r="A48" s="3" t="s">
        <v>5</v>
      </c>
      <c r="B48" s="4" t="s">
        <v>1</v>
      </c>
      <c r="O48" s="16" t="s">
        <v>15</v>
      </c>
    </row>
    <row r="49" spans="1:15" ht="17" x14ac:dyDescent="0.2">
      <c r="A49" s="3">
        <v>2023</v>
      </c>
      <c r="B49" s="7">
        <v>219612</v>
      </c>
      <c r="O49" s="15" t="s">
        <v>15</v>
      </c>
    </row>
    <row r="50" spans="1:15" x14ac:dyDescent="0.2">
      <c r="A50" s="1">
        <v>2022</v>
      </c>
      <c r="B50" s="2">
        <v>76425</v>
      </c>
      <c r="O50" s="10" t="s">
        <v>15</v>
      </c>
    </row>
    <row r="51" spans="1:15" x14ac:dyDescent="0.2">
      <c r="A51" s="9"/>
      <c r="B51" s="10"/>
      <c r="O51" s="10"/>
    </row>
    <row r="52" spans="1:15" x14ac:dyDescent="0.2">
      <c r="A52" t="s">
        <v>16</v>
      </c>
      <c r="O52" s="17"/>
    </row>
    <row r="53" spans="1:15" x14ac:dyDescent="0.2">
      <c r="O53" s="17"/>
    </row>
    <row r="54" spans="1:15" ht="34" x14ac:dyDescent="0.2">
      <c r="A54" s="3" t="s">
        <v>5</v>
      </c>
      <c r="B54" s="4" t="s">
        <v>1</v>
      </c>
      <c r="C54" s="4" t="s">
        <v>9</v>
      </c>
      <c r="O54" s="16" t="s">
        <v>15</v>
      </c>
    </row>
    <row r="55" spans="1:15" ht="17" x14ac:dyDescent="0.2">
      <c r="A55" s="3">
        <v>2023</v>
      </c>
      <c r="B55" s="7">
        <v>236459</v>
      </c>
      <c r="C55" s="7">
        <v>142596</v>
      </c>
      <c r="O55" s="15" t="s">
        <v>15</v>
      </c>
    </row>
    <row r="58" spans="1:15" x14ac:dyDescent="0.2">
      <c r="C58" t="s">
        <v>15</v>
      </c>
    </row>
  </sheetData>
  <mergeCells count="2">
    <mergeCell ref="A40:D40"/>
    <mergeCell ref="A46:F46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Adam Sternicki</cp:lastModifiedBy>
  <cp:lastPrinted>2022-03-30T09:29:17Z</cp:lastPrinted>
  <dcterms:created xsi:type="dcterms:W3CDTF">2022-03-30T08:41:39Z</dcterms:created>
  <dcterms:modified xsi:type="dcterms:W3CDTF">2024-02-04T18:19:31Z</dcterms:modified>
</cp:coreProperties>
</file>